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30" windowWidth="15195" windowHeight="8955" activeTab="1"/>
  </bookViews>
  <sheets>
    <sheet name="Giro Estoque 2009" sheetId="1" r:id="rId1"/>
    <sheet name="Curva ABC" sheetId="2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<sst xmlns="http://schemas.openxmlformats.org/spreadsheetml/2006/main" count="118" uniqueCount="61">
  <si>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>Item</t>
  </si>
  <si>
    <t>Lapiseira1</t>
  </si>
  <si>
    <t>Lapiseira2</t>
  </si>
  <si>
    <t>Lapiseira3</t>
  </si>
  <si>
    <t>Caneta1</t>
  </si>
  <si>
    <t>Caneta2</t>
  </si>
  <si>
    <t>Caneta3</t>
  </si>
  <si>
    <t>Borracha1</t>
  </si>
  <si>
    <t>Borracha2</t>
  </si>
  <si>
    <t>Borracha3</t>
  </si>
  <si>
    <t>LapisdeCor1</t>
  </si>
  <si>
    <t>LapisdeCor2</t>
  </si>
  <si>
    <t>LapisdeCor3</t>
  </si>
  <si>
    <t>LiquidPaper1</t>
  </si>
  <si>
    <t>LiquidPaper2</t>
  </si>
  <si>
    <t>LiquidPaper3</t>
  </si>
  <si>
    <t>Cola1</t>
  </si>
  <si>
    <t>Cola2</t>
  </si>
  <si>
    <t>Cola3</t>
  </si>
  <si>
    <t>Grafite1</t>
  </si>
  <si>
    <t>Grafite2</t>
  </si>
  <si>
    <t>Grafite3</t>
  </si>
  <si>
    <t>Régua1</t>
  </si>
  <si>
    <t>Régua2</t>
  </si>
  <si>
    <t>Régua3</t>
  </si>
  <si>
    <t>Compasso1</t>
  </si>
  <si>
    <t>Compasso2</t>
  </si>
  <si>
    <t>Compasso3</t>
  </si>
  <si>
    <t>Preço Médio</t>
  </si>
  <si>
    <t>12345</t>
  </si>
  <si>
    <t>49262</t>
  </si>
  <si>
    <t>11111</t>
  </si>
  <si>
    <t>76677</t>
  </si>
  <si>
    <t>46334</t>
  </si>
  <si>
    <t>62778</t>
  </si>
  <si>
    <t>98190</t>
  </si>
  <si>
    <t>35231</t>
  </si>
  <si>
    <t>79715</t>
  </si>
  <si>
    <t>22302</t>
  </si>
  <si>
    <t>80646</t>
  </si>
  <si>
    <t>11181</t>
  </si>
  <si>
    <t>58461</t>
  </si>
  <si>
    <t>33727</t>
  </si>
  <si>
    <t>27181</t>
  </si>
  <si>
    <t>52924</t>
  </si>
  <si>
    <t>21932</t>
  </si>
  <si>
    <t>87618</t>
  </si>
  <si>
    <t>74070</t>
  </si>
  <si>
    <t>38492</t>
  </si>
  <si>
    <t>63707</t>
  </si>
  <si>
    <t>78223</t>
  </si>
  <si>
    <t>91567</t>
  </si>
  <si>
    <t>24182</t>
  </si>
  <si>
    <t>46327</t>
  </si>
  <si>
    <t>Vendas</t>
  </si>
  <si>
    <t>Custo Total</t>
  </si>
  <si>
    <t>Curva ABC no Total Qualidade Blog</t>
  </si>
  <si>
    <t>%</t>
  </si>
  <si>
    <t>% Acumulado</t>
  </si>
  <si>
    <t>%itens acum</t>
  </si>
  <si>
    <t>itens acum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</si>
</sst>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16.25"/>
      <name val="Arial"/>
      <family val="0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0" fillId="0" borderId="2" xfId="15" applyBorder="1" applyAlignment="1">
      <alignment horizontal="center"/>
    </xf>
    <xf numFmtId="44" fontId="0" fillId="0" borderId="1" xfId="15" applyBorder="1" applyAlignment="1">
      <alignment horizontal="center"/>
    </xf>
    <xf numFmtId="10" fontId="0" fillId="0" borderId="2" xfId="17" applyNumberForma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425"/>
          <c:w val="0.972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'Curva ABC'!$H$8</c:f>
              <c:strCache>
                <c:ptCount val="1"/>
                <c:pt idx="0">
                  <c:v>% Acumulado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'Curva ABC'!$B$8:$B$35</c:f>
              <c:strCache/>
            </c:strRef>
          </c:cat>
          <c:val>
            <c:numRef>
              <c:f>'Curva ABC'!$H$9:$H$35</c:f>
              <c:numCache/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otalqualidade.blogspot.com/" TargetMode="External" /><Relationship Id="rId3" Type="http://schemas.openxmlformats.org/officeDocument/2006/relationships/hyperlink" Target="http://totalqualidade.blogspo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otalqualidade.blogspot.com/" TargetMode="External" /><Relationship Id="rId3" Type="http://schemas.openxmlformats.org/officeDocument/2006/relationships/hyperlink" Target="http://totalqualidade.blogspot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9</xdr:row>
      <xdr:rowOff>47625</xdr:rowOff>
    </xdr:from>
    <xdr:to>
      <xdr:col>9</xdr:col>
      <xdr:colOff>542925</xdr:colOff>
      <xdr:row>14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543050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18</xdr:row>
      <xdr:rowOff>95250</xdr:rowOff>
    </xdr:from>
    <xdr:to>
      <xdr:col>9</xdr:col>
      <xdr:colOff>561975</xdr:colOff>
      <xdr:row>22</xdr:row>
      <xdr:rowOff>133350</xdr:rowOff>
    </xdr:to>
    <xdr:sp macro="[0]!Macro2">
      <xdr:nvSpPr>
        <xdr:cNvPr id="2" name="AutoShape 3"/>
        <xdr:cNvSpPr>
          <a:spLocks/>
        </xdr:cNvSpPr>
      </xdr:nvSpPr>
      <xdr:spPr>
        <a:xfrm>
          <a:off x="6896100" y="3048000"/>
          <a:ext cx="2162175" cy="6858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Clique para
Gerar Curva ABC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7</xdr:row>
      <xdr:rowOff>76200</xdr:rowOff>
    </xdr:from>
    <xdr:to>
      <xdr:col>12</xdr:col>
      <xdr:colOff>466725</xdr:colOff>
      <xdr:row>12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219200"/>
          <a:ext cx="1962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36</xdr:row>
      <xdr:rowOff>47625</xdr:rowOff>
    </xdr:from>
    <xdr:to>
      <xdr:col>10</xdr:col>
      <xdr:colOff>314325</xdr:colOff>
      <xdr:row>65</xdr:row>
      <xdr:rowOff>66675</xdr:rowOff>
    </xdr:to>
    <xdr:graphicFrame>
      <xdr:nvGraphicFramePr>
        <xdr:cNvPr id="2" name="Chart 5"/>
        <xdr:cNvGraphicFramePr/>
      </xdr:nvGraphicFramePr>
      <xdr:xfrm>
        <a:off x="209550" y="5915025"/>
        <a:ext cx="95154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133350</xdr:colOff>
      <xdr:row>38</xdr:row>
      <xdr:rowOff>38100</xdr:rowOff>
    </xdr:from>
    <xdr:to>
      <xdr:col>3</xdr:col>
      <xdr:colOff>361950</xdr:colOff>
      <xdr:row>61</xdr:row>
      <xdr:rowOff>114300</xdr:rowOff>
    </xdr:to>
    <xdr:sp>
      <xdr:nvSpPr>
        <xdr:cNvPr id="3" name="Rectangle 6"/>
        <xdr:cNvSpPr>
          <a:spLocks/>
        </xdr:cNvSpPr>
      </xdr:nvSpPr>
      <xdr:spPr>
        <a:xfrm>
          <a:off x="942975" y="6229350"/>
          <a:ext cx="1590675" cy="3800475"/>
        </a:xfrm>
        <a:prstGeom prst="rect">
          <a:avLst/>
        </a:prstGeom>
        <a:solidFill>
          <a:srgbClr val="008000">
            <a:alpha val="50000"/>
          </a:srgbClr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57150</xdr:rowOff>
    </xdr:from>
    <xdr:to>
      <xdr:col>5</xdr:col>
      <xdr:colOff>276225</xdr:colOff>
      <xdr:row>61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2533650" y="6248400"/>
          <a:ext cx="2638425" cy="3800475"/>
        </a:xfrm>
        <a:prstGeom prst="rect">
          <a:avLst/>
        </a:prstGeom>
        <a:solidFill>
          <a:srgbClr val="800080">
            <a:alpha val="50000"/>
          </a:srgbClr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38</xdr:row>
      <xdr:rowOff>133350</xdr:rowOff>
    </xdr:from>
    <xdr:to>
      <xdr:col>2</xdr:col>
      <xdr:colOff>1076325</xdr:colOff>
      <xdr:row>42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362075" y="6324600"/>
          <a:ext cx="5238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A</a:t>
          </a:r>
        </a:p>
      </xdr:txBody>
    </xdr:sp>
    <xdr:clientData/>
  </xdr:twoCellAnchor>
  <xdr:twoCellAnchor>
    <xdr:from>
      <xdr:col>4</xdr:col>
      <xdr:colOff>19050</xdr:colOff>
      <xdr:row>38</xdr:row>
      <xdr:rowOff>114300</xdr:rowOff>
    </xdr:from>
    <xdr:to>
      <xdr:col>4</xdr:col>
      <xdr:colOff>571500</xdr:colOff>
      <xdr:row>42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3552825" y="6305550"/>
          <a:ext cx="5524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B</a:t>
          </a:r>
        </a:p>
      </xdr:txBody>
    </xdr:sp>
    <xdr:clientData/>
  </xdr:twoCellAnchor>
  <xdr:twoCellAnchor>
    <xdr:from>
      <xdr:col>6</xdr:col>
      <xdr:colOff>514350</xdr:colOff>
      <xdr:row>38</xdr:row>
      <xdr:rowOff>95250</xdr:rowOff>
    </xdr:from>
    <xdr:to>
      <xdr:col>7</xdr:col>
      <xdr:colOff>342900</xdr:colOff>
      <xdr:row>42</xdr:row>
      <xdr:rowOff>19050</xdr:rowOff>
    </xdr:to>
    <xdr:sp>
      <xdr:nvSpPr>
        <xdr:cNvPr id="7" name="AutoShape 10"/>
        <xdr:cNvSpPr>
          <a:spLocks/>
        </xdr:cNvSpPr>
      </xdr:nvSpPr>
      <xdr:spPr>
        <a:xfrm>
          <a:off x="6772275" y="6286500"/>
          <a:ext cx="5524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C</a:t>
          </a:r>
        </a:p>
      </xdr:txBody>
    </xdr:sp>
    <xdr:clientData/>
  </xdr:twoCellAnchor>
  <xdr:twoCellAnchor>
    <xdr:from>
      <xdr:col>3</xdr:col>
      <xdr:colOff>1209675</xdr:colOff>
      <xdr:row>49</xdr:row>
      <xdr:rowOff>123825</xdr:rowOff>
    </xdr:from>
    <xdr:to>
      <xdr:col>9</xdr:col>
      <xdr:colOff>323850</xdr:colOff>
      <xdr:row>55</xdr:row>
      <xdr:rowOff>152400</xdr:rowOff>
    </xdr:to>
    <xdr:sp>
      <xdr:nvSpPr>
        <xdr:cNvPr id="8" name="Rectangle 11"/>
        <xdr:cNvSpPr>
          <a:spLocks/>
        </xdr:cNvSpPr>
      </xdr:nvSpPr>
      <xdr:spPr>
        <a:xfrm>
          <a:off x="3381375" y="8096250"/>
          <a:ext cx="57435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Eu escolhi como sendo A os 20 % dos itens que movimentaram 70 % dos estoques
Como sendo B outros aproximados 30 % que são responsáveis por mais 20 % da movimentação
E como sendo C os últimos 50 % de itens em estoque que representam 10 % da movimentação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5"/>
  <sheetViews>
    <sheetView showGridLines="0" workbookViewId="0" topLeftCell="A1">
      <selection activeCell="A1" sqref="A1"/>
    </sheetView>
  </sheetViews>
  <sheetFormatPr defaultColWidth="9.140625" defaultRowHeight="12.75"/>
  <cols>
    <col min="2" max="5" width="20.421875" style="1" customWidth="1"/>
  </cols>
  <sheetData>
    <row r="3" spans="2:5" ht="12.75">
      <c r="B3" s="10" t="s">
        <v>56</v>
      </c>
      <c r="C3" s="11"/>
      <c r="D3" s="11"/>
      <c r="E3" s="11"/>
    </row>
    <row r="4" spans="2:5" ht="12.75">
      <c r="B4" s="10"/>
      <c r="C4" s="11"/>
      <c r="D4" s="11"/>
      <c r="E4" s="11"/>
    </row>
    <row r="7" ht="13.5" thickBot="1"/>
    <row r="8" spans="2:5" ht="14.25" thickBot="1" thickTop="1">
      <c r="B8" s="6" t="s">
        <v>0</v>
      </c>
      <c r="C8" s="6" t="s">
        <v>28</v>
      </c>
      <c r="D8" s="6" t="s">
        <v>54</v>
      </c>
      <c r="E8" s="6" t="s">
        <v>55</v>
      </c>
    </row>
    <row r="9" spans="2:5" ht="13.5" thickTop="1">
      <c r="B9" s="4" t="s">
        <v>1</v>
      </c>
      <c r="C9" s="7">
        <v>1.5</v>
      </c>
      <c r="D9" s="4" t="s">
        <v>29</v>
      </c>
      <c r="E9" s="5">
        <f aca="true" t="shared" si="0" ref="E9:E35">C9*D9</f>
        <v>18517.5</v>
      </c>
    </row>
    <row r="10" spans="2:5" ht="12.75">
      <c r="B10" s="2" t="s">
        <v>2</v>
      </c>
      <c r="C10" s="8">
        <v>2</v>
      </c>
      <c r="D10" s="2" t="s">
        <v>30</v>
      </c>
      <c r="E10" s="3">
        <f t="shared" si="0"/>
        <v>98524</v>
      </c>
    </row>
    <row r="11" spans="2:5" ht="12.75">
      <c r="B11" s="2" t="s">
        <v>3</v>
      </c>
      <c r="C11" s="8">
        <v>3</v>
      </c>
      <c r="D11" s="2" t="s">
        <v>31</v>
      </c>
      <c r="E11" s="3">
        <f t="shared" si="0"/>
        <v>33333</v>
      </c>
    </row>
    <row r="12" spans="2:5" ht="12.75">
      <c r="B12" s="2" t="s">
        <v>4</v>
      </c>
      <c r="C12" s="8">
        <v>2</v>
      </c>
      <c r="D12" s="2" t="s">
        <v>32</v>
      </c>
      <c r="E12" s="3">
        <f t="shared" si="0"/>
        <v>153354</v>
      </c>
    </row>
    <row r="13" spans="2:5" ht="12.75">
      <c r="B13" s="2" t="s">
        <v>5</v>
      </c>
      <c r="C13" s="8">
        <v>3</v>
      </c>
      <c r="D13" s="2" t="s">
        <v>33</v>
      </c>
      <c r="E13" s="3">
        <f t="shared" si="0"/>
        <v>139002</v>
      </c>
    </row>
    <row r="14" spans="2:5" ht="12.75">
      <c r="B14" s="2" t="s">
        <v>6</v>
      </c>
      <c r="C14" s="8">
        <v>6</v>
      </c>
      <c r="D14" s="2" t="s">
        <v>34</v>
      </c>
      <c r="E14" s="3">
        <f t="shared" si="0"/>
        <v>376668</v>
      </c>
    </row>
    <row r="15" spans="2:5" ht="12.75">
      <c r="B15" s="2" t="s">
        <v>7</v>
      </c>
      <c r="C15" s="8">
        <v>1</v>
      </c>
      <c r="D15" s="2" t="s">
        <v>35</v>
      </c>
      <c r="E15" s="3">
        <f t="shared" si="0"/>
        <v>98190</v>
      </c>
    </row>
    <row r="16" spans="2:5" ht="12.75">
      <c r="B16" s="2" t="s">
        <v>8</v>
      </c>
      <c r="C16" s="8">
        <v>1.2</v>
      </c>
      <c r="D16" s="2" t="s">
        <v>36</v>
      </c>
      <c r="E16" s="3">
        <f t="shared" si="0"/>
        <v>42277.2</v>
      </c>
    </row>
    <row r="17" spans="2:5" ht="12.75">
      <c r="B17" s="2" t="s">
        <v>9</v>
      </c>
      <c r="C17" s="8">
        <v>1.4</v>
      </c>
      <c r="D17" s="2" t="s">
        <v>37</v>
      </c>
      <c r="E17" s="3">
        <f t="shared" si="0"/>
        <v>111601</v>
      </c>
    </row>
    <row r="18" spans="2:5" ht="12.75">
      <c r="B18" s="2" t="s">
        <v>10</v>
      </c>
      <c r="C18" s="8">
        <v>3</v>
      </c>
      <c r="D18" s="2" t="s">
        <v>38</v>
      </c>
      <c r="E18" s="3">
        <f t="shared" si="0"/>
        <v>66906</v>
      </c>
    </row>
    <row r="19" spans="2:5" ht="12.75">
      <c r="B19" s="2" t="s">
        <v>11</v>
      </c>
      <c r="C19" s="8">
        <v>5</v>
      </c>
      <c r="D19" s="2" t="s">
        <v>39</v>
      </c>
      <c r="E19" s="3">
        <f t="shared" si="0"/>
        <v>403230</v>
      </c>
    </row>
    <row r="20" spans="2:5" ht="12.75">
      <c r="B20" s="2" t="s">
        <v>12</v>
      </c>
      <c r="C20" s="8">
        <v>7</v>
      </c>
      <c r="D20" s="2" t="s">
        <v>40</v>
      </c>
      <c r="E20" s="3">
        <f t="shared" si="0"/>
        <v>78267</v>
      </c>
    </row>
    <row r="21" spans="2:5" ht="12.75">
      <c r="B21" s="2" t="s">
        <v>13</v>
      </c>
      <c r="C21" s="8">
        <v>5</v>
      </c>
      <c r="D21" s="2">
        <v>1012312</v>
      </c>
      <c r="E21" s="3">
        <f t="shared" si="0"/>
        <v>5061560</v>
      </c>
    </row>
    <row r="22" spans="2:5" ht="12.75">
      <c r="B22" s="2" t="s">
        <v>14</v>
      </c>
      <c r="C22" s="8">
        <v>8</v>
      </c>
      <c r="D22" s="2" t="s">
        <v>41</v>
      </c>
      <c r="E22" s="3">
        <f t="shared" si="0"/>
        <v>467688</v>
      </c>
    </row>
    <row r="23" spans="2:5" ht="12.75">
      <c r="B23" s="2" t="s">
        <v>15</v>
      </c>
      <c r="C23" s="8">
        <v>12</v>
      </c>
      <c r="D23" s="2" t="s">
        <v>42</v>
      </c>
      <c r="E23" s="3">
        <f t="shared" si="0"/>
        <v>404724</v>
      </c>
    </row>
    <row r="24" spans="2:5" ht="12.75">
      <c r="B24" s="2" t="s">
        <v>16</v>
      </c>
      <c r="C24" s="8">
        <v>3</v>
      </c>
      <c r="D24" s="2" t="s">
        <v>43</v>
      </c>
      <c r="E24" s="3">
        <f t="shared" si="0"/>
        <v>81543</v>
      </c>
    </row>
    <row r="25" spans="2:5" ht="12.75">
      <c r="B25" s="2" t="s">
        <v>17</v>
      </c>
      <c r="C25" s="8">
        <v>5</v>
      </c>
      <c r="D25" s="2" t="s">
        <v>44</v>
      </c>
      <c r="E25" s="3">
        <f t="shared" si="0"/>
        <v>264620</v>
      </c>
    </row>
    <row r="26" spans="2:5" ht="12.75">
      <c r="B26" s="2" t="s">
        <v>18</v>
      </c>
      <c r="C26" s="8">
        <v>8</v>
      </c>
      <c r="D26" s="2">
        <v>96532</v>
      </c>
      <c r="E26" s="3">
        <f t="shared" si="0"/>
        <v>772256</v>
      </c>
    </row>
    <row r="27" spans="2:5" ht="12.75">
      <c r="B27" s="2" t="s">
        <v>19</v>
      </c>
      <c r="C27" s="8">
        <v>0.5</v>
      </c>
      <c r="D27" s="2" t="s">
        <v>45</v>
      </c>
      <c r="E27" s="3">
        <f t="shared" si="0"/>
        <v>10966</v>
      </c>
    </row>
    <row r="28" spans="2:5" ht="12.75">
      <c r="B28" s="2" t="s">
        <v>20</v>
      </c>
      <c r="C28" s="8">
        <v>0.8</v>
      </c>
      <c r="D28" s="2" t="s">
        <v>46</v>
      </c>
      <c r="E28" s="3">
        <f t="shared" si="0"/>
        <v>70094.40000000001</v>
      </c>
    </row>
    <row r="29" spans="2:5" ht="12.75">
      <c r="B29" s="2" t="s">
        <v>21</v>
      </c>
      <c r="C29" s="8">
        <v>1.2</v>
      </c>
      <c r="D29" s="2" t="s">
        <v>47</v>
      </c>
      <c r="E29" s="3">
        <f t="shared" si="0"/>
        <v>88884</v>
      </c>
    </row>
    <row r="30" spans="2:5" ht="12.75">
      <c r="B30" s="2" t="s">
        <v>22</v>
      </c>
      <c r="C30" s="8">
        <v>1</v>
      </c>
      <c r="D30" s="2" t="s">
        <v>48</v>
      </c>
      <c r="E30" s="3">
        <f t="shared" si="0"/>
        <v>38492</v>
      </c>
    </row>
    <row r="31" spans="2:5" ht="12.75">
      <c r="B31" s="2" t="s">
        <v>23</v>
      </c>
      <c r="C31" s="8">
        <v>3</v>
      </c>
      <c r="D31" s="2" t="s">
        <v>49</v>
      </c>
      <c r="E31" s="3">
        <f t="shared" si="0"/>
        <v>191121</v>
      </c>
    </row>
    <row r="32" spans="2:5" ht="12.75">
      <c r="B32" s="2" t="s">
        <v>24</v>
      </c>
      <c r="C32" s="8">
        <v>4</v>
      </c>
      <c r="D32" s="2" t="s">
        <v>50</v>
      </c>
      <c r="E32" s="3">
        <f t="shared" si="0"/>
        <v>312892</v>
      </c>
    </row>
    <row r="33" spans="2:5" ht="12.75">
      <c r="B33" s="2" t="s">
        <v>25</v>
      </c>
      <c r="C33" s="8">
        <v>2</v>
      </c>
      <c r="D33" s="2" t="s">
        <v>51</v>
      </c>
      <c r="E33" s="3">
        <f t="shared" si="0"/>
        <v>183134</v>
      </c>
    </row>
    <row r="34" spans="2:5" ht="12.75">
      <c r="B34" s="2" t="s">
        <v>26</v>
      </c>
      <c r="C34" s="8">
        <v>3</v>
      </c>
      <c r="D34" s="2" t="s">
        <v>52</v>
      </c>
      <c r="E34" s="3">
        <f t="shared" si="0"/>
        <v>72546</v>
      </c>
    </row>
    <row r="35" spans="2:5" ht="12.75">
      <c r="B35" s="2" t="s">
        <v>27</v>
      </c>
      <c r="C35" s="8">
        <v>5</v>
      </c>
      <c r="D35" s="2" t="s">
        <v>53</v>
      </c>
      <c r="E35" s="3">
        <f t="shared" si="0"/>
        <v>231635</v>
      </c>
    </row>
  </sheetData>
  <mergeCells count="1">
    <mergeCell ref="B3:E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showGridLines="0" tabSelected="1" workbookViewId="0" topLeftCell="A34">
      <selection activeCell="C3" sqref="C3:H4"/>
    </sheetView>
  </sheetViews>
  <sheetFormatPr defaultColWidth="9.140625" defaultRowHeight="12.75"/>
  <cols>
    <col min="1" max="1" width="5.00390625" style="13" customWidth="1"/>
    <col min="2" max="2" width="7.140625" style="13" customWidth="1"/>
    <col min="3" max="6" width="20.421875" style="1" customWidth="1"/>
    <col min="7" max="7" width="10.8515625" style="0" bestFit="1" customWidth="1"/>
    <col min="8" max="8" width="18.140625" style="0" customWidth="1"/>
  </cols>
  <sheetData>
    <row r="3" spans="3:8" ht="12.75" customHeight="1">
      <c r="C3" s="10" t="s">
        <v>56</v>
      </c>
      <c r="D3" s="11"/>
      <c r="E3" s="11"/>
      <c r="F3" s="11"/>
      <c r="G3" s="11"/>
      <c r="H3" s="11"/>
    </row>
    <row r="4" spans="3:8" ht="12.75" customHeight="1">
      <c r="C4" s="10"/>
      <c r="D4" s="11"/>
      <c r="E4" s="11"/>
      <c r="F4" s="11"/>
      <c r="G4" s="11"/>
      <c r="H4" s="11"/>
    </row>
    <row r="7" ht="13.5" thickBot="1"/>
    <row r="8" spans="1:8" ht="14.25" thickBot="1" thickTop="1">
      <c r="A8" s="13" t="s">
        <v>60</v>
      </c>
      <c r="B8" s="13" t="s">
        <v>59</v>
      </c>
      <c r="C8" s="6" t="s">
        <v>0</v>
      </c>
      <c r="D8" s="6" t="s">
        <v>28</v>
      </c>
      <c r="E8" s="6" t="s">
        <v>54</v>
      </c>
      <c r="F8" s="6" t="s">
        <v>55</v>
      </c>
      <c r="G8" s="6" t="s">
        <v>57</v>
      </c>
      <c r="H8" s="6" t="s">
        <v>58</v>
      </c>
    </row>
    <row r="9" spans="1:8" ht="13.5" thickTop="1">
      <c r="A9" s="13">
        <v>1</v>
      </c>
      <c r="B9" s="14">
        <f>A9/$A$35</f>
        <v>0.037037037037037035</v>
      </c>
      <c r="C9" s="4" t="s">
        <v>13</v>
      </c>
      <c r="D9" s="7">
        <v>5</v>
      </c>
      <c r="E9" s="4">
        <v>1012312</v>
      </c>
      <c r="F9" s="5">
        <v>5061560</v>
      </c>
      <c r="G9" s="9">
        <f>F9/$F$36</f>
        <v>0.51271749704121</v>
      </c>
      <c r="H9" s="9">
        <f>G9</f>
        <v>0.51271749704121</v>
      </c>
    </row>
    <row r="10" spans="1:8" ht="12.75">
      <c r="A10" s="13">
        <v>2</v>
      </c>
      <c r="B10" s="14">
        <f aca="true" t="shared" si="0" ref="B10:B35">A10/$A$35</f>
        <v>0.07407407407407407</v>
      </c>
      <c r="C10" s="2" t="s">
        <v>18</v>
      </c>
      <c r="D10" s="8">
        <v>8</v>
      </c>
      <c r="E10" s="2">
        <v>96532</v>
      </c>
      <c r="F10" s="3">
        <v>772256</v>
      </c>
      <c r="G10" s="9">
        <f aca="true" t="shared" si="1" ref="G10:G35">F10/$F$36</f>
        <v>0.07822670548112767</v>
      </c>
      <c r="H10" s="9">
        <f>G10+H9</f>
        <v>0.5909442025223376</v>
      </c>
    </row>
    <row r="11" spans="1:8" ht="12.75">
      <c r="A11" s="13">
        <v>3</v>
      </c>
      <c r="B11" s="14">
        <f t="shared" si="0"/>
        <v>0.1111111111111111</v>
      </c>
      <c r="C11" s="2" t="s">
        <v>14</v>
      </c>
      <c r="D11" s="8">
        <v>8</v>
      </c>
      <c r="E11" s="2" t="s">
        <v>41</v>
      </c>
      <c r="F11" s="3">
        <v>467688</v>
      </c>
      <c r="G11" s="9">
        <f t="shared" si="1"/>
        <v>0.047375082139935</v>
      </c>
      <c r="H11" s="9">
        <f>G11+H10</f>
        <v>0.6383192846622726</v>
      </c>
    </row>
    <row r="12" spans="1:8" ht="12.75">
      <c r="A12" s="13">
        <v>4</v>
      </c>
      <c r="B12" s="14">
        <f t="shared" si="0"/>
        <v>0.14814814814814814</v>
      </c>
      <c r="C12" s="2" t="s">
        <v>15</v>
      </c>
      <c r="D12" s="8">
        <v>12</v>
      </c>
      <c r="E12" s="2" t="s">
        <v>42</v>
      </c>
      <c r="F12" s="3">
        <v>404724</v>
      </c>
      <c r="G12" s="9">
        <f t="shared" si="1"/>
        <v>0.040997059458448906</v>
      </c>
      <c r="H12" s="9">
        <f aca="true" t="shared" si="2" ref="H12:H35">G12+H11</f>
        <v>0.6793163441207215</v>
      </c>
    </row>
    <row r="13" spans="1:8" ht="12.75">
      <c r="A13" s="13">
        <v>5</v>
      </c>
      <c r="B13" s="14">
        <f t="shared" si="0"/>
        <v>0.18518518518518517</v>
      </c>
      <c r="C13" s="2" t="s">
        <v>11</v>
      </c>
      <c r="D13" s="8">
        <v>5</v>
      </c>
      <c r="E13" s="2" t="s">
        <v>39</v>
      </c>
      <c r="F13" s="3">
        <v>403230</v>
      </c>
      <c r="G13" s="9">
        <f t="shared" si="1"/>
        <v>0.040845722728156356</v>
      </c>
      <c r="H13" s="9">
        <f t="shared" si="2"/>
        <v>0.7201620668488778</v>
      </c>
    </row>
    <row r="14" spans="1:8" ht="12.75">
      <c r="A14" s="13">
        <v>6</v>
      </c>
      <c r="B14" s="14">
        <f t="shared" si="0"/>
        <v>0.2222222222222222</v>
      </c>
      <c r="C14" s="2" t="s">
        <v>6</v>
      </c>
      <c r="D14" s="8">
        <v>6</v>
      </c>
      <c r="E14" s="2" t="s">
        <v>34</v>
      </c>
      <c r="F14" s="3">
        <v>376668</v>
      </c>
      <c r="G14" s="9">
        <f t="shared" si="1"/>
        <v>0.03815508937472211</v>
      </c>
      <c r="H14" s="9">
        <f t="shared" si="2"/>
        <v>0.7583171562236</v>
      </c>
    </row>
    <row r="15" spans="1:8" ht="12.75">
      <c r="A15" s="13">
        <v>7</v>
      </c>
      <c r="B15" s="14">
        <f t="shared" si="0"/>
        <v>0.25925925925925924</v>
      </c>
      <c r="C15" s="2" t="s">
        <v>24</v>
      </c>
      <c r="D15" s="8">
        <v>4</v>
      </c>
      <c r="E15" s="2" t="s">
        <v>50</v>
      </c>
      <c r="F15" s="3">
        <v>312892</v>
      </c>
      <c r="G15" s="9">
        <f t="shared" si="1"/>
        <v>0.03169481406606229</v>
      </c>
      <c r="H15" s="9">
        <f t="shared" si="2"/>
        <v>0.7900119702896623</v>
      </c>
    </row>
    <row r="16" spans="1:8" ht="12.75">
      <c r="A16" s="13">
        <v>8</v>
      </c>
      <c r="B16" s="14">
        <f t="shared" si="0"/>
        <v>0.2962962962962963</v>
      </c>
      <c r="C16" s="2" t="s">
        <v>17</v>
      </c>
      <c r="D16" s="8">
        <v>5</v>
      </c>
      <c r="E16" s="2" t="s">
        <v>44</v>
      </c>
      <c r="F16" s="3">
        <v>264620</v>
      </c>
      <c r="G16" s="9">
        <f t="shared" si="1"/>
        <v>0.02680503719545851</v>
      </c>
      <c r="H16" s="9">
        <f t="shared" si="2"/>
        <v>0.8168170074851208</v>
      </c>
    </row>
    <row r="17" spans="1:8" ht="12.75">
      <c r="A17" s="13">
        <v>9</v>
      </c>
      <c r="B17" s="14">
        <f t="shared" si="0"/>
        <v>0.3333333333333333</v>
      </c>
      <c r="C17" s="2" t="s">
        <v>27</v>
      </c>
      <c r="D17" s="8">
        <v>5</v>
      </c>
      <c r="E17" s="2" t="s">
        <v>53</v>
      </c>
      <c r="F17" s="3">
        <v>231635</v>
      </c>
      <c r="G17" s="9">
        <f t="shared" si="1"/>
        <v>0.023463777457372957</v>
      </c>
      <c r="H17" s="9">
        <f t="shared" si="2"/>
        <v>0.8402807849424937</v>
      </c>
    </row>
    <row r="18" spans="1:8" ht="12.75">
      <c r="A18" s="13">
        <v>10</v>
      </c>
      <c r="B18" s="14">
        <f t="shared" si="0"/>
        <v>0.37037037037037035</v>
      </c>
      <c r="C18" s="2" t="s">
        <v>23</v>
      </c>
      <c r="D18" s="8">
        <v>3</v>
      </c>
      <c r="E18" s="2" t="s">
        <v>49</v>
      </c>
      <c r="F18" s="3">
        <v>191121</v>
      </c>
      <c r="G18" s="9">
        <f t="shared" si="1"/>
        <v>0.019359857583830496</v>
      </c>
      <c r="H18" s="9">
        <f t="shared" si="2"/>
        <v>0.8596406425263242</v>
      </c>
    </row>
    <row r="19" spans="1:8" ht="12.75">
      <c r="A19" s="13">
        <v>11</v>
      </c>
      <c r="B19" s="14">
        <f t="shared" si="0"/>
        <v>0.4074074074074074</v>
      </c>
      <c r="C19" s="2" t="s">
        <v>25</v>
      </c>
      <c r="D19" s="8">
        <v>2</v>
      </c>
      <c r="E19" s="2" t="s">
        <v>51</v>
      </c>
      <c r="F19" s="3">
        <v>183134</v>
      </c>
      <c r="G19" s="9">
        <f t="shared" si="1"/>
        <v>0.01855080372516476</v>
      </c>
      <c r="H19" s="9">
        <f t="shared" si="2"/>
        <v>0.8781914462514889</v>
      </c>
    </row>
    <row r="20" spans="1:8" ht="12.75">
      <c r="A20" s="13">
        <v>12</v>
      </c>
      <c r="B20" s="14">
        <f t="shared" si="0"/>
        <v>0.4444444444444444</v>
      </c>
      <c r="C20" s="2" t="s">
        <v>4</v>
      </c>
      <c r="D20" s="8">
        <v>2</v>
      </c>
      <c r="E20" s="2" t="s">
        <v>32</v>
      </c>
      <c r="F20" s="3">
        <v>153354</v>
      </c>
      <c r="G20" s="9">
        <f t="shared" si="1"/>
        <v>0.015534198753202118</v>
      </c>
      <c r="H20" s="9">
        <f t="shared" si="2"/>
        <v>0.8937256450046911</v>
      </c>
    </row>
    <row r="21" spans="1:8" ht="12.75">
      <c r="A21" s="13">
        <v>13</v>
      </c>
      <c r="B21" s="14">
        <f t="shared" si="0"/>
        <v>0.48148148148148145</v>
      </c>
      <c r="C21" s="2" t="s">
        <v>5</v>
      </c>
      <c r="D21" s="8">
        <v>3</v>
      </c>
      <c r="E21" s="2" t="s">
        <v>33</v>
      </c>
      <c r="F21" s="3">
        <v>139002</v>
      </c>
      <c r="G21" s="9">
        <f t="shared" si="1"/>
        <v>0.014080393697540336</v>
      </c>
      <c r="H21" s="9">
        <f t="shared" si="2"/>
        <v>0.9078060387022314</v>
      </c>
    </row>
    <row r="22" spans="1:8" ht="12.75">
      <c r="A22" s="13">
        <v>14</v>
      </c>
      <c r="B22" s="14">
        <f t="shared" si="0"/>
        <v>0.5185185185185185</v>
      </c>
      <c r="C22" s="2" t="s">
        <v>9</v>
      </c>
      <c r="D22" s="8">
        <v>1.4</v>
      </c>
      <c r="E22" s="2" t="s">
        <v>37</v>
      </c>
      <c r="F22" s="3">
        <v>111601</v>
      </c>
      <c r="G22" s="9">
        <f t="shared" si="1"/>
        <v>0.0113047727157825</v>
      </c>
      <c r="H22" s="9">
        <f t="shared" si="2"/>
        <v>0.9191108114180139</v>
      </c>
    </row>
    <row r="23" spans="1:8" ht="12.75">
      <c r="A23" s="13">
        <v>15</v>
      </c>
      <c r="B23" s="14">
        <f t="shared" si="0"/>
        <v>0.5555555555555556</v>
      </c>
      <c r="C23" s="2" t="s">
        <v>2</v>
      </c>
      <c r="D23" s="8">
        <v>2</v>
      </c>
      <c r="E23" s="2" t="s">
        <v>30</v>
      </c>
      <c r="F23" s="3">
        <v>98524</v>
      </c>
      <c r="G23" s="9">
        <f t="shared" si="1"/>
        <v>0.009980120492197696</v>
      </c>
      <c r="H23" s="9">
        <f t="shared" si="2"/>
        <v>0.9290909319102115</v>
      </c>
    </row>
    <row r="24" spans="1:8" ht="12.75">
      <c r="A24" s="13">
        <v>16</v>
      </c>
      <c r="B24" s="14">
        <f t="shared" si="0"/>
        <v>0.5925925925925926</v>
      </c>
      <c r="C24" s="2" t="s">
        <v>7</v>
      </c>
      <c r="D24" s="8">
        <v>1</v>
      </c>
      <c r="E24" s="2" t="s">
        <v>35</v>
      </c>
      <c r="F24" s="3">
        <v>98190</v>
      </c>
      <c r="G24" s="9">
        <f t="shared" si="1"/>
        <v>0.009946287515010472</v>
      </c>
      <c r="H24" s="9">
        <f t="shared" si="2"/>
        <v>0.939037219425222</v>
      </c>
    </row>
    <row r="25" spans="1:8" ht="12.75">
      <c r="A25" s="13">
        <v>17</v>
      </c>
      <c r="B25" s="14">
        <f t="shared" si="0"/>
        <v>0.6296296296296297</v>
      </c>
      <c r="C25" s="2" t="s">
        <v>21</v>
      </c>
      <c r="D25" s="8">
        <v>1.2</v>
      </c>
      <c r="E25" s="2" t="s">
        <v>47</v>
      </c>
      <c r="F25" s="3">
        <v>88884</v>
      </c>
      <c r="G25" s="9">
        <f t="shared" si="1"/>
        <v>0.009003623785356867</v>
      </c>
      <c r="H25" s="9">
        <f t="shared" si="2"/>
        <v>0.9480408432105789</v>
      </c>
    </row>
    <row r="26" spans="1:8" ht="12.75">
      <c r="A26" s="13">
        <v>18</v>
      </c>
      <c r="B26" s="14">
        <f t="shared" si="0"/>
        <v>0.6666666666666666</v>
      </c>
      <c r="C26" s="2" t="s">
        <v>16</v>
      </c>
      <c r="D26" s="8">
        <v>3</v>
      </c>
      <c r="E26" s="2" t="s">
        <v>43</v>
      </c>
      <c r="F26" s="3">
        <v>81543</v>
      </c>
      <c r="G26" s="9">
        <f t="shared" si="1"/>
        <v>0.008260007361610132</v>
      </c>
      <c r="H26" s="9">
        <f t="shared" si="2"/>
        <v>0.956300850572189</v>
      </c>
    </row>
    <row r="27" spans="1:8" ht="12.75">
      <c r="A27" s="13">
        <v>19</v>
      </c>
      <c r="B27" s="14">
        <f t="shared" si="0"/>
        <v>0.7037037037037037</v>
      </c>
      <c r="C27" s="2" t="s">
        <v>12</v>
      </c>
      <c r="D27" s="8">
        <v>7</v>
      </c>
      <c r="E27" s="2" t="s">
        <v>40</v>
      </c>
      <c r="F27" s="3">
        <v>78267</v>
      </c>
      <c r="G27" s="9">
        <f t="shared" si="1"/>
        <v>0.007928160555426465</v>
      </c>
      <c r="H27" s="9">
        <f t="shared" si="2"/>
        <v>0.9642290111276155</v>
      </c>
    </row>
    <row r="28" spans="1:8" ht="12.75">
      <c r="A28" s="13">
        <v>20</v>
      </c>
      <c r="B28" s="14">
        <f t="shared" si="0"/>
        <v>0.7407407407407407</v>
      </c>
      <c r="C28" s="2" t="s">
        <v>26</v>
      </c>
      <c r="D28" s="8">
        <v>3</v>
      </c>
      <c r="E28" s="2" t="s">
        <v>52</v>
      </c>
      <c r="F28" s="3">
        <v>72546</v>
      </c>
      <c r="G28" s="9">
        <f t="shared" si="1"/>
        <v>0.0073486442006716534</v>
      </c>
      <c r="H28" s="9">
        <f t="shared" si="2"/>
        <v>0.9715776553282871</v>
      </c>
    </row>
    <row r="29" spans="1:8" ht="12.75">
      <c r="A29" s="13">
        <v>21</v>
      </c>
      <c r="B29" s="14">
        <f t="shared" si="0"/>
        <v>0.7777777777777778</v>
      </c>
      <c r="C29" s="2" t="s">
        <v>20</v>
      </c>
      <c r="D29" s="8">
        <v>0.8</v>
      </c>
      <c r="E29" s="2" t="s">
        <v>46</v>
      </c>
      <c r="F29" s="3">
        <v>70094.4</v>
      </c>
      <c r="G29" s="9">
        <f t="shared" si="1"/>
        <v>0.007100306096263876</v>
      </c>
      <c r="H29" s="9">
        <f t="shared" si="2"/>
        <v>0.978677961424551</v>
      </c>
    </row>
    <row r="30" spans="1:8" ht="12.75">
      <c r="A30" s="13">
        <v>22</v>
      </c>
      <c r="B30" s="14">
        <f t="shared" si="0"/>
        <v>0.8148148148148148</v>
      </c>
      <c r="C30" s="2" t="s">
        <v>10</v>
      </c>
      <c r="D30" s="8">
        <v>3</v>
      </c>
      <c r="E30" s="2" t="s">
        <v>38</v>
      </c>
      <c r="F30" s="3">
        <v>66906</v>
      </c>
      <c r="G30" s="9">
        <f t="shared" si="1"/>
        <v>0.006777332849366439</v>
      </c>
      <c r="H30" s="9">
        <f t="shared" si="2"/>
        <v>0.9854552942739174</v>
      </c>
    </row>
    <row r="31" spans="1:8" ht="12.75">
      <c r="A31" s="13">
        <v>23</v>
      </c>
      <c r="B31" s="14">
        <f t="shared" si="0"/>
        <v>0.8518518518518519</v>
      </c>
      <c r="C31" s="2" t="s">
        <v>8</v>
      </c>
      <c r="D31" s="8">
        <v>1.2</v>
      </c>
      <c r="E31" s="2" t="s">
        <v>36</v>
      </c>
      <c r="F31" s="3">
        <v>42277.2</v>
      </c>
      <c r="G31" s="9">
        <f t="shared" si="1"/>
        <v>0.004282525578262559</v>
      </c>
      <c r="H31" s="9">
        <f t="shared" si="2"/>
        <v>0.98973781985218</v>
      </c>
    </row>
    <row r="32" spans="1:8" ht="12.75">
      <c r="A32" s="13">
        <v>24</v>
      </c>
      <c r="B32" s="14">
        <f t="shared" si="0"/>
        <v>0.8888888888888888</v>
      </c>
      <c r="C32" s="2" t="s">
        <v>22</v>
      </c>
      <c r="D32" s="8">
        <v>1</v>
      </c>
      <c r="E32" s="2" t="s">
        <v>48</v>
      </c>
      <c r="F32" s="3">
        <v>38492</v>
      </c>
      <c r="G32" s="9">
        <f t="shared" si="1"/>
        <v>0.0038990986763192082</v>
      </c>
      <c r="H32" s="9">
        <f t="shared" si="2"/>
        <v>0.9936369185284992</v>
      </c>
    </row>
    <row r="33" spans="1:8" ht="12.75">
      <c r="A33" s="13">
        <v>25</v>
      </c>
      <c r="B33" s="14">
        <f t="shared" si="0"/>
        <v>0.9259259259259259</v>
      </c>
      <c r="C33" s="2" t="s">
        <v>3</v>
      </c>
      <c r="D33" s="8">
        <v>3</v>
      </c>
      <c r="E33" s="2" t="s">
        <v>31</v>
      </c>
      <c r="F33" s="3">
        <v>33333</v>
      </c>
      <c r="G33" s="9">
        <f t="shared" si="1"/>
        <v>0.003376510864017151</v>
      </c>
      <c r="H33" s="9">
        <f t="shared" si="2"/>
        <v>0.9970134293925164</v>
      </c>
    </row>
    <row r="34" spans="1:8" ht="12.75">
      <c r="A34" s="13">
        <v>26</v>
      </c>
      <c r="B34" s="14">
        <f t="shared" si="0"/>
        <v>0.9629629629629629</v>
      </c>
      <c r="C34" s="2" t="s">
        <v>1</v>
      </c>
      <c r="D34" s="8">
        <v>1.5</v>
      </c>
      <c r="E34" s="2" t="s">
        <v>29</v>
      </c>
      <c r="F34" s="3">
        <v>18517.5</v>
      </c>
      <c r="G34" s="9">
        <f t="shared" si="1"/>
        <v>0.0018757549552826805</v>
      </c>
      <c r="H34" s="9">
        <f t="shared" si="2"/>
        <v>0.998889184347799</v>
      </c>
    </row>
    <row r="35" spans="1:8" ht="12.75">
      <c r="A35" s="13">
        <v>27</v>
      </c>
      <c r="B35" s="14">
        <f t="shared" si="0"/>
        <v>1</v>
      </c>
      <c r="C35" s="2" t="s">
        <v>19</v>
      </c>
      <c r="D35" s="8">
        <v>0.5</v>
      </c>
      <c r="E35" s="2" t="s">
        <v>45</v>
      </c>
      <c r="F35" s="3">
        <v>10966</v>
      </c>
      <c r="G35" s="9">
        <f t="shared" si="1"/>
        <v>0.0011108156522008843</v>
      </c>
      <c r="H35" s="9">
        <f t="shared" si="2"/>
        <v>0.9999999999999999</v>
      </c>
    </row>
    <row r="36" ht="12.75">
      <c r="F36" s="12">
        <f>SUM(F9:F35)</f>
        <v>9872025.1</v>
      </c>
    </row>
  </sheetData>
  <mergeCells count="1">
    <mergeCell ref="C3:H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Flamengo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JoseRicardo</dc:creator>
  <cp:keywords/>
  <dc:description/>
  <cp:lastModifiedBy>JoseRicardo</cp:lastModifiedBy>
  <dcterms:created xsi:type="dcterms:W3CDTF">2010-01-14T23:27:24Z</dcterms:created>
  <dcterms:modified xsi:type="dcterms:W3CDTF">2010-01-15T22:59:30Z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