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L8" i="1"/>
  <c r="J8" i="1"/>
  <c r="L7" i="1"/>
  <c r="J7" i="1"/>
  <c r="L6" i="1"/>
  <c r="J6" i="1"/>
  <c r="L5" i="1"/>
  <c r="J5" i="1"/>
  <c r="M8" i="1" l="1"/>
  <c r="M7" i="1"/>
  <c r="M6" i="1"/>
  <c r="M5" i="1"/>
  <c r="L3" i="1" l="1"/>
</calcChain>
</file>

<file path=xl/sharedStrings.xml><?xml version="1.0" encoding="utf-8"?>
<sst xmlns="http://schemas.openxmlformats.org/spreadsheetml/2006/main" count="22" uniqueCount="22">
  <si>
    <t>Data</t>
  </si>
  <si>
    <t>Produtividade</t>
  </si>
  <si>
    <t>Tempo Estimado
por peça (min)</t>
  </si>
  <si>
    <t>Qtd de Peças
Produzidas</t>
  </si>
  <si>
    <t>Hora 
Término</t>
  </si>
  <si>
    <t>Hora 
Inicio</t>
  </si>
  <si>
    <t>Tempo Total 
Estimado (min)</t>
  </si>
  <si>
    <t>Tempo Real 
Total (m)</t>
  </si>
  <si>
    <t>Média Prod:</t>
  </si>
  <si>
    <t>Tempo Parada (min)</t>
  </si>
  <si>
    <t>Ordem
Fabricação</t>
  </si>
  <si>
    <t>Código
Produto</t>
  </si>
  <si>
    <t>Linha</t>
  </si>
  <si>
    <t>L</t>
  </si>
  <si>
    <r>
      <rPr>
        <b/>
        <sz val="11"/>
        <color theme="1"/>
        <rFont val="Calibri"/>
        <family val="2"/>
        <scheme val="minor"/>
      </rPr>
      <t>Operador:</t>
    </r>
    <r>
      <rPr>
        <sz val="11"/>
        <color theme="1"/>
        <rFont val="Calibri"/>
        <family val="2"/>
        <scheme val="minor"/>
      </rPr>
      <t xml:space="preserve"> Marcos César</t>
    </r>
  </si>
  <si>
    <r>
      <rPr>
        <b/>
        <sz val="11"/>
        <color theme="1"/>
        <rFont val="Calibri"/>
        <family val="2"/>
        <scheme val="minor"/>
      </rPr>
      <t>Máquina:</t>
    </r>
    <r>
      <rPr>
        <sz val="11"/>
        <color theme="1"/>
        <rFont val="Calibri"/>
        <family val="2"/>
        <scheme val="minor"/>
      </rPr>
      <t xml:space="preserve"> Torno CNC</t>
    </r>
  </si>
  <si>
    <t>Descrição</t>
  </si>
  <si>
    <t>Relatório das Paradas de Máquinas</t>
  </si>
  <si>
    <t>Parada para banheiro e água</t>
  </si>
  <si>
    <t>Almoço</t>
  </si>
  <si>
    <t>Relatório de Produção e Produtividade</t>
  </si>
  <si>
    <t>Tempo Estimado Setup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</si>
</sst>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0" fontId="0" fillId="0" borderId="1" xfId="0" applyNumberFormat="1" applyBorder="1"/>
    <xf numFmtId="0" fontId="0" fillId="0" borderId="0" xfId="0" applyNumberFormat="1" applyBorder="1"/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9" fontId="0" fillId="0" borderId="3" xfId="1" applyFont="1" applyBorder="1" applyAlignment="1">
      <alignment horizontal="left"/>
    </xf>
    <xf numFmtId="0" fontId="0" fillId="0" borderId="4" xfId="0" applyBorder="1"/>
    <xf numFmtId="0" fontId="2" fillId="0" borderId="2" xfId="0" applyFon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152400</xdr:colOff>
      <xdr:row>0</xdr:row>
      <xdr:rowOff>536325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100"/>
          <a:ext cx="847725" cy="49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G18" workbookViewId="0">
      <selection activeCell="I38" sqref="I38"/>
    </sheetView>
  </sheetViews>
  <sheetFormatPr defaultRowHeight="15" x14ac:dyDescent="0.25"/>
  <cols>
    <col min="1" max="1" width="2.85546875" style="8" customWidth="1"/>
    <col min="2" max="2" width="10.7109375" bestFit="1" customWidth="1"/>
    <col min="3" max="3" width="10.28515625" customWidth="1"/>
    <col min="4" max="4" width="9.42578125" customWidth="1"/>
    <col min="5" max="5" width="8.5703125" customWidth="1"/>
    <col min="6" max="6" width="8.28515625" customWidth="1"/>
    <col min="7" max="7" width="12.42578125" bestFit="1" customWidth="1"/>
    <col min="8" max="9" width="15.42578125" customWidth="1"/>
    <col min="10" max="10" width="14.5703125" customWidth="1"/>
    <col min="11" max="11" width="12" customWidth="1"/>
    <col min="12" max="12" width="11.5703125" customWidth="1"/>
    <col min="13" max="13" width="13" customWidth="1"/>
  </cols>
  <sheetData>
    <row r="1" spans="1:13" ht="42.75" customHeight="1" x14ac:dyDescent="0.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6.75" customHeight="1" x14ac:dyDescent="0.25">
      <c r="A2"/>
    </row>
    <row r="3" spans="1:13" x14ac:dyDescent="0.25">
      <c r="A3" s="15" t="s">
        <v>14</v>
      </c>
      <c r="B3" s="16"/>
      <c r="C3" s="16"/>
      <c r="D3" s="16"/>
      <c r="E3" s="16"/>
      <c r="F3" s="16"/>
      <c r="G3" s="16"/>
      <c r="H3" s="16"/>
      <c r="I3" s="15" t="s">
        <v>15</v>
      </c>
      <c r="J3" s="16"/>
      <c r="K3" s="19" t="s">
        <v>8</v>
      </c>
      <c r="L3" s="17" t="e">
        <f>#REF!/#REF!</f>
        <v>#REF!</v>
      </c>
      <c r="M3" s="18"/>
    </row>
    <row r="4" spans="1:13" ht="32.25" customHeight="1" x14ac:dyDescent="0.25">
      <c r="A4" s="26" t="s">
        <v>13</v>
      </c>
      <c r="B4" s="27" t="s">
        <v>0</v>
      </c>
      <c r="C4" s="28" t="s">
        <v>10</v>
      </c>
      <c r="D4" s="28" t="s">
        <v>11</v>
      </c>
      <c r="E4" s="28" t="s">
        <v>5</v>
      </c>
      <c r="F4" s="28" t="s">
        <v>4</v>
      </c>
      <c r="G4" s="28" t="s">
        <v>3</v>
      </c>
      <c r="H4" s="28" t="s">
        <v>21</v>
      </c>
      <c r="I4" s="28" t="s">
        <v>2</v>
      </c>
      <c r="J4" s="28" t="s">
        <v>6</v>
      </c>
      <c r="K4" s="28" t="s">
        <v>9</v>
      </c>
      <c r="L4" s="28" t="s">
        <v>7</v>
      </c>
      <c r="M4" s="27" t="s">
        <v>1</v>
      </c>
    </row>
    <row r="5" spans="1:13" x14ac:dyDescent="0.25">
      <c r="A5" s="6">
        <v>1</v>
      </c>
      <c r="B5" s="9">
        <v>41625</v>
      </c>
      <c r="C5" s="10">
        <v>255</v>
      </c>
      <c r="D5" s="10">
        <v>33</v>
      </c>
      <c r="E5" s="11">
        <v>0.33333333333333331</v>
      </c>
      <c r="F5" s="11">
        <v>0.45833333333333331</v>
      </c>
      <c r="G5" s="12">
        <v>250</v>
      </c>
      <c r="H5" s="12">
        <v>20</v>
      </c>
      <c r="I5" s="12">
        <v>3</v>
      </c>
      <c r="J5" s="12">
        <f>I5*G5+H5</f>
        <v>770</v>
      </c>
      <c r="K5" s="13">
        <v>5</v>
      </c>
      <c r="L5" s="13">
        <f>((((G5-F5)-INT(G5-F5))*24)*60)+K5</f>
        <v>784.99999999998636</v>
      </c>
      <c r="M5" s="14">
        <f>IF((J5/L5)&gt;100%,100%,J5/L5)</f>
        <v>0.98089171974524003</v>
      </c>
    </row>
    <row r="6" spans="1:13" x14ac:dyDescent="0.25">
      <c r="A6" s="6">
        <f>A5+1</f>
        <v>2</v>
      </c>
      <c r="B6" s="9">
        <v>41625</v>
      </c>
      <c r="C6" s="10">
        <v>300</v>
      </c>
      <c r="D6" s="10">
        <v>35</v>
      </c>
      <c r="E6" s="11">
        <v>0.45833333333333331</v>
      </c>
      <c r="F6" s="11">
        <v>0.54166666666666663</v>
      </c>
      <c r="G6" s="12">
        <v>220</v>
      </c>
      <c r="H6" s="12">
        <v>20</v>
      </c>
      <c r="I6" s="12">
        <v>3</v>
      </c>
      <c r="J6" s="12">
        <f>I6*G6+H6</f>
        <v>680</v>
      </c>
      <c r="K6" s="13">
        <v>60</v>
      </c>
      <c r="L6" s="13">
        <f>((((G6-F6)-INT(G6-F6))*24)*60)+K6</f>
        <v>720.00000000001364</v>
      </c>
      <c r="M6" s="14">
        <f>IF((J6/L6)&gt;100%,100%,J6/L6)</f>
        <v>0.94444444444442655</v>
      </c>
    </row>
    <row r="7" spans="1:13" x14ac:dyDescent="0.25">
      <c r="A7" s="6">
        <f t="shared" ref="A7:A25" si="0">A6+1</f>
        <v>3</v>
      </c>
      <c r="B7" s="9">
        <v>41625</v>
      </c>
      <c r="C7" s="10">
        <v>302</v>
      </c>
      <c r="D7" s="10">
        <v>11</v>
      </c>
      <c r="E7" s="11">
        <v>0.54166666666666663</v>
      </c>
      <c r="F7" s="11">
        <v>0.625</v>
      </c>
      <c r="G7" s="12">
        <v>250</v>
      </c>
      <c r="H7" s="12">
        <v>20</v>
      </c>
      <c r="I7" s="12">
        <v>3</v>
      </c>
      <c r="J7" s="12">
        <f>I7*G7+H7</f>
        <v>770</v>
      </c>
      <c r="K7" s="13"/>
      <c r="L7" s="13">
        <f>((((G7-F7)-INT(G7-F7))*24)*60)+K7</f>
        <v>540</v>
      </c>
      <c r="M7" s="14">
        <f>IF((J7/L7)&gt;100%,100%,J7/L7)</f>
        <v>1</v>
      </c>
    </row>
    <row r="8" spans="1:13" x14ac:dyDescent="0.25">
      <c r="A8" s="6">
        <f t="shared" si="0"/>
        <v>4</v>
      </c>
      <c r="B8" s="9">
        <v>41625</v>
      </c>
      <c r="C8" s="10">
        <v>305</v>
      </c>
      <c r="D8" s="10">
        <v>15</v>
      </c>
      <c r="E8" s="11">
        <v>0.33333333333333331</v>
      </c>
      <c r="F8" s="11">
        <v>0.45833333333333331</v>
      </c>
      <c r="G8" s="12">
        <v>250</v>
      </c>
      <c r="H8" s="12">
        <v>20</v>
      </c>
      <c r="I8" s="12">
        <v>3</v>
      </c>
      <c r="J8" s="12">
        <f>I8*G8+H8</f>
        <v>770</v>
      </c>
      <c r="K8" s="13"/>
      <c r="L8" s="13">
        <f>((((G8-F8)-INT(G8-F8))*24)*60)+K8</f>
        <v>779.99999999998636</v>
      </c>
      <c r="M8" s="14">
        <f>IF((J8/L8)&gt;100%,100%,J8/L8)</f>
        <v>0.98717948717950443</v>
      </c>
    </row>
    <row r="9" spans="1:13" x14ac:dyDescent="0.25">
      <c r="A9" s="6">
        <f t="shared" si="0"/>
        <v>5</v>
      </c>
      <c r="B9" s="1"/>
      <c r="C9" s="6"/>
      <c r="D9" s="6"/>
      <c r="E9" s="2"/>
      <c r="F9" s="2"/>
      <c r="G9" s="3"/>
      <c r="H9" s="3"/>
      <c r="I9" s="3"/>
      <c r="J9" s="3"/>
      <c r="K9" s="4"/>
      <c r="L9" s="4"/>
      <c r="M9" s="5"/>
    </row>
    <row r="10" spans="1:13" x14ac:dyDescent="0.25">
      <c r="A10" s="6">
        <f t="shared" si="0"/>
        <v>6</v>
      </c>
      <c r="B10" s="1"/>
      <c r="C10" s="6"/>
      <c r="D10" s="6"/>
      <c r="E10" s="2"/>
      <c r="F10" s="2"/>
      <c r="G10" s="3"/>
      <c r="H10" s="3"/>
      <c r="I10" s="3"/>
      <c r="J10" s="3"/>
      <c r="K10" s="4"/>
      <c r="L10" s="4"/>
      <c r="M10" s="5"/>
    </row>
    <row r="11" spans="1:13" x14ac:dyDescent="0.25">
      <c r="A11" s="6">
        <f t="shared" si="0"/>
        <v>7</v>
      </c>
      <c r="B11" s="3"/>
      <c r="C11" s="6"/>
      <c r="D11" s="6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6">
        <f t="shared" si="0"/>
        <v>8</v>
      </c>
      <c r="B12" s="3"/>
      <c r="C12" s="6"/>
      <c r="D12" s="6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6">
        <f t="shared" si="0"/>
        <v>9</v>
      </c>
      <c r="B13" s="3"/>
      <c r="C13" s="6"/>
      <c r="D13" s="6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6">
        <f t="shared" si="0"/>
        <v>10</v>
      </c>
      <c r="B14" s="3"/>
      <c r="C14" s="6"/>
      <c r="D14" s="6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>
        <f t="shared" si="0"/>
        <v>11</v>
      </c>
      <c r="B15" s="3"/>
      <c r="C15" s="6"/>
      <c r="D15" s="6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6">
        <f t="shared" si="0"/>
        <v>12</v>
      </c>
      <c r="B16" s="3"/>
      <c r="C16" s="6"/>
      <c r="D16" s="6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6">
        <f t="shared" si="0"/>
        <v>13</v>
      </c>
      <c r="B17" s="3"/>
      <c r="C17" s="6"/>
      <c r="D17" s="6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6">
        <f t="shared" si="0"/>
        <v>14</v>
      </c>
      <c r="B18" s="3"/>
      <c r="C18" s="6"/>
      <c r="D18" s="6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6">
        <f t="shared" si="0"/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6">
        <f t="shared" si="0"/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6">
        <f t="shared" si="0"/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6">
        <f t="shared" si="0"/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6">
        <f t="shared" si="0"/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6">
        <f t="shared" si="0"/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6">
        <f t="shared" si="0"/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7"/>
    </row>
    <row r="27" spans="1:13" x14ac:dyDescent="0.25">
      <c r="A27" s="22" t="s">
        <v>17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23" t="s">
        <v>12</v>
      </c>
      <c r="B28" s="23"/>
      <c r="C28" s="24" t="s">
        <v>16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25">
      <c r="A29" s="20">
        <v>1</v>
      </c>
      <c r="B29" s="20"/>
      <c r="C29" s="21" t="s">
        <v>18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x14ac:dyDescent="0.25">
      <c r="A30" s="20">
        <v>2</v>
      </c>
      <c r="B30" s="20"/>
      <c r="C30" s="21" t="s">
        <v>19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20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x14ac:dyDescent="0.25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x14ac:dyDescent="0.25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mergeCells count="14">
    <mergeCell ref="C33:M33"/>
    <mergeCell ref="A31:B31"/>
    <mergeCell ref="A32:B32"/>
    <mergeCell ref="A33:B33"/>
    <mergeCell ref="C28:M28"/>
    <mergeCell ref="C29:M29"/>
    <mergeCell ref="C30:M30"/>
    <mergeCell ref="C31:M31"/>
    <mergeCell ref="C32:M32"/>
    <mergeCell ref="A1:M1"/>
    <mergeCell ref="A27:M27"/>
    <mergeCell ref="A28:B28"/>
    <mergeCell ref="A29:B29"/>
    <mergeCell ref="A30:B30"/>
  </mergeCells>
  <pageMargins left="0.23622047244094491" right="3.937007874015748E-2" top="0.19685039370078741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Produção</dc:creator>
  <cp:lastModifiedBy>Produção</cp:lastModifiedBy>
  <cp:lastPrinted>2013-12-17T11:54:35Z</cp:lastPrinted>
  <dcterms:created xsi:type="dcterms:W3CDTF">2013-12-17T11:11:28Z</dcterms:created>
  <dcterms:modified xsi:type="dcterms:W3CDTF">2013-12-17T11:55:33Z</dcterms:modified>
</cp:coreProperties>
</file>